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9320" windowHeight="5430"/>
  </bookViews>
  <sheets>
    <sheet name="FORMULARZ" sheetId="13" r:id="rId1"/>
  </sheets>
  <definedNames>
    <definedName name="czas_trwania_umowy" localSheetId="0">FORMULARZ!#REF!</definedName>
    <definedName name="czas_trwania_umowy">#REF!</definedName>
    <definedName name="Liczba_kart_głosowych">FORMULARZ!#REF!</definedName>
    <definedName name="Liczba_m_c" localSheetId="0">FORMULARZ!#REF!</definedName>
    <definedName name="Liczba_m_c">#REF!</definedName>
    <definedName name="_xlnm.Print_Area" localSheetId="0">FORMULARZ!$A$1:$G$41</definedName>
    <definedName name="Wsp_ruchu">FORMULARZ!$I$1</definedName>
    <definedName name="Współ_ruchu" localSheetId="0">FORMULARZ!#REF!</definedName>
    <definedName name="Współ_ruchu">#REF!</definedName>
    <definedName name="współczynnik_wzrostu" localSheetId="0">FORMULARZ!$1:$1048576</definedName>
    <definedName name="współczynnik_wzrostu">#REF!</definedName>
  </definedNames>
  <calcPr calcId="124519"/>
</workbook>
</file>

<file path=xl/calcChain.xml><?xml version="1.0" encoding="utf-8"?>
<calcChain xmlns="http://schemas.openxmlformats.org/spreadsheetml/2006/main">
  <c r="E14" i="13"/>
  <c r="G14" s="1"/>
  <c r="E13"/>
  <c r="G13" s="1"/>
  <c r="E12"/>
  <c r="G12" s="1"/>
  <c r="G6"/>
  <c r="G11"/>
  <c r="G9"/>
  <c r="G10" s="1"/>
  <c r="E8"/>
  <c r="G8" s="1"/>
  <c r="G7"/>
  <c r="F15" l="1"/>
  <c r="G15" s="1"/>
  <c r="G16" s="1"/>
  <c r="G17" l="1"/>
  <c r="G18" s="1"/>
</calcChain>
</file>

<file path=xl/sharedStrings.xml><?xml version="1.0" encoding="utf-8"?>
<sst xmlns="http://schemas.openxmlformats.org/spreadsheetml/2006/main" count="63" uniqueCount="50">
  <si>
    <t>1.</t>
  </si>
  <si>
    <t>2.</t>
  </si>
  <si>
    <t>4.</t>
  </si>
  <si>
    <t>Lp.</t>
  </si>
  <si>
    <t>3.</t>
  </si>
  <si>
    <t>jedn.</t>
  </si>
  <si>
    <t>min.</t>
  </si>
  <si>
    <t>szt.</t>
  </si>
  <si>
    <r>
      <t xml:space="preserve">Cena
jednostkowa
</t>
    </r>
    <r>
      <rPr>
        <b/>
        <sz val="11"/>
        <rFont val="Arial"/>
        <family val="2"/>
        <charset val="238"/>
      </rPr>
      <t>netto</t>
    </r>
  </si>
  <si>
    <t>(słownie: ………………………………………………………………………………………………………………………………………………………... zł)</t>
  </si>
  <si>
    <t>Usługa</t>
  </si>
  <si>
    <t>5.</t>
  </si>
  <si>
    <t>SMS</t>
  </si>
  <si>
    <t>Typ 
Połączenia</t>
  </si>
  <si>
    <t>6.</t>
  </si>
  <si>
    <t>7.</t>
  </si>
  <si>
    <t>8.</t>
  </si>
  <si>
    <r>
      <t xml:space="preserve">Razem 
</t>
    </r>
    <r>
      <rPr>
        <b/>
        <sz val="11"/>
        <rFont val="Arial"/>
        <family val="2"/>
        <charset val="238"/>
      </rPr>
      <t>Cena netto</t>
    </r>
    <r>
      <rPr>
        <sz val="11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kol. 5 x 6</t>
    </r>
  </si>
  <si>
    <r>
      <t>Podatek VAT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23</t>
    </r>
    <r>
      <rPr>
        <sz val="14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% =   </t>
    </r>
  </si>
  <si>
    <t>Mobilny
INTERNET</t>
  </si>
  <si>
    <t>PODPIS</t>
  </si>
  <si>
    <t>(uprawniony przedstawiciel Wykonawcy)</t>
  </si>
  <si>
    <t>Roaming - Kraje UE do Polski oraz UE do UE</t>
  </si>
  <si>
    <t>GŁOSOWE</t>
  </si>
  <si>
    <t>Wsp_ruchu</t>
  </si>
  <si>
    <r>
      <t xml:space="preserve">Dotyczy </t>
    </r>
    <r>
      <rPr>
        <sz val="14"/>
        <rFont val="Arial"/>
        <family val="2"/>
        <charset val="238"/>
      </rPr>
      <t xml:space="preserve">
</t>
    </r>
    <r>
      <rPr>
        <b/>
        <sz val="14"/>
        <rFont val="Arial"/>
        <family val="2"/>
        <charset val="238"/>
      </rPr>
      <t>Świadczenia usług telekomunikacyjnych przez okres 24 miesięcy, w ramach sieci telefonii komórkowej, 
dla POZNAŃSKICH OSRODKÓW SPORTU I REKREACJI.</t>
    </r>
  </si>
  <si>
    <r>
      <t xml:space="preserve">Ilość  jednostek za 
</t>
    </r>
    <r>
      <rPr>
        <b/>
        <sz val="11"/>
        <rFont val="Arial"/>
        <family val="2"/>
        <charset val="238"/>
      </rPr>
      <t>24 m-cy</t>
    </r>
  </si>
  <si>
    <t>Minimalny transfer 12 GB - z usługą głosową lub bez</t>
  </si>
  <si>
    <t>Wszytkie pozostałe usługi nie wymienione w poz. 1-8, taryfikowane bedą wg aktualnego cennika Wykonawcy, stanowiacego załącznik do oferty. Kwotę za te usługi wyznacza się jako 30% sumy cen netto poz. 1-9 z kol. 7.</t>
  </si>
  <si>
    <r>
      <t>Cena łączna zamówienia netto za 24</t>
    </r>
    <r>
      <rPr>
        <b/>
        <sz val="14"/>
        <rFont val="Arial"/>
        <family val="2"/>
        <charset val="238"/>
      </rPr>
      <t xml:space="preserve"> m-</t>
    </r>
    <r>
      <rPr>
        <b/>
        <sz val="12"/>
        <rFont val="Arial"/>
        <family val="2"/>
        <charset val="238"/>
      </rPr>
      <t xml:space="preserve">cy </t>
    </r>
    <r>
      <rPr>
        <sz val="12"/>
        <rFont val="Arial"/>
        <family val="2"/>
        <charset val="238"/>
      </rPr>
      <t xml:space="preserve">=  </t>
    </r>
  </si>
  <si>
    <r>
      <t xml:space="preserve">Cena łączna zamówienia brutto za 24 </t>
    </r>
    <r>
      <rPr>
        <b/>
        <sz val="14"/>
        <rFont val="Arial"/>
        <family val="2"/>
        <charset val="238"/>
      </rPr>
      <t>m-</t>
    </r>
    <r>
      <rPr>
        <b/>
        <sz val="12"/>
        <rFont val="Arial"/>
        <family val="2"/>
        <charset val="238"/>
      </rPr>
      <t xml:space="preserve">cy </t>
    </r>
    <r>
      <rPr>
        <sz val="12"/>
        <rFont val="Arial"/>
        <family val="2"/>
        <charset val="238"/>
      </rPr>
      <t xml:space="preserve">=  </t>
    </r>
  </si>
  <si>
    <t>Załącznik nr 2 - Formularz cenowy</t>
  </si>
  <si>
    <t>Krajowe, do sieci telefonii operatorów komórkowych zarejestrowanych w Polsce
bez ruchu do Biznes Grupy</t>
  </si>
  <si>
    <t>Krajowe, do sieci telefonii stacjonarnych operatorów zarejestrowanych w Polsce</t>
  </si>
  <si>
    <r>
      <t>Abonamenty (z nielimitowanym,  bezpłatnym dostępem do Biznes Grupy).</t>
    </r>
    <r>
      <rPr>
        <b/>
        <sz val="10"/>
        <rFont val="Arial"/>
        <family val="2"/>
        <charset val="238"/>
      </rPr>
      <t/>
    </r>
  </si>
  <si>
    <t>MMS</t>
  </si>
  <si>
    <t>9.</t>
  </si>
  <si>
    <t>Minimalny transfer 1 GB - z usługą głosową lub bez</t>
  </si>
  <si>
    <t>Minimalny transfer 20 GB - z usługą głosową lub bez</t>
  </si>
  <si>
    <t>Dostawa sprzętu</t>
  </si>
  <si>
    <t>przedmiot dosatwy</t>
  </si>
  <si>
    <t xml:space="preserve">cena jedostkowa netto za 1 sztukę </t>
  </si>
  <si>
    <t>planowana ilość</t>
  </si>
  <si>
    <t>razem netto</t>
  </si>
  <si>
    <t xml:space="preserve">Krajowe, do wszystkich sieci operatorów komórkowych </t>
  </si>
  <si>
    <t>Krajowe, do wszystkich sieci operatorów komórkowych</t>
  </si>
  <si>
    <t>Telefon Samsung S9 (po wprowadzeni do sprzedaży)</t>
  </si>
  <si>
    <t>Telefon Samssung J7</t>
  </si>
  <si>
    <t>Telefon Samsung S9 Note (po  wprowadzeniu do sprzedaży)</t>
  </si>
  <si>
    <t>Dostawa sprzętu w trakcie 14 dni od zamówienia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</si>
</sst>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\ _z_ł_-;\-* #,##0\ _z_ł_-;_-* &quot;-&quot;??\ _z_ł_-;_-@_-"/>
  </numFmts>
  <fonts count="20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"/>
      <name val="Arial"/>
      <family val="2"/>
    </font>
    <font>
      <sz val="14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 vertical="center" wrapText="1" readingOrder="1"/>
    </xf>
    <xf numFmtId="44" fontId="8" fillId="0" borderId="11" xfId="1" applyNumberFormat="1" applyFont="1" applyFill="1" applyBorder="1" applyAlignment="1">
      <alignment horizontal="center" vertical="center" readingOrder="1"/>
    </xf>
    <xf numFmtId="44" fontId="10" fillId="0" borderId="12" xfId="1" applyNumberFormat="1" applyFont="1" applyBorder="1" applyAlignment="1">
      <alignment horizontal="center" vertical="center" readingOrder="1"/>
    </xf>
    <xf numFmtId="0" fontId="8" fillId="0" borderId="13" xfId="0" applyFont="1" applyBorder="1" applyAlignment="1">
      <alignment horizontal="center" vertical="center" readingOrder="1"/>
    </xf>
    <xf numFmtId="44" fontId="4" fillId="0" borderId="5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44" fontId="10" fillId="0" borderId="5" xfId="1" applyNumberFormat="1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left" vertical="center" indent="1" readingOrder="1"/>
    </xf>
    <xf numFmtId="3" fontId="8" fillId="0" borderId="19" xfId="0" applyNumberFormat="1" applyFont="1" applyBorder="1" applyAlignment="1">
      <alignment horizontal="right" vertical="center" wrapText="1" inden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readingOrder="1"/>
    </xf>
    <xf numFmtId="44" fontId="8" fillId="0" borderId="20" xfId="1" applyNumberFormat="1" applyFont="1" applyFill="1" applyBorder="1" applyAlignment="1">
      <alignment horizontal="center" vertical="center" readingOrder="1"/>
    </xf>
    <xf numFmtId="44" fontId="10" fillId="0" borderId="22" xfId="1" applyNumberFormat="1" applyFont="1" applyBorder="1" applyAlignment="1">
      <alignment horizontal="center" vertical="center" readingOrder="1"/>
    </xf>
    <xf numFmtId="44" fontId="8" fillId="0" borderId="24" xfId="1" applyNumberFormat="1" applyFont="1" applyFill="1" applyBorder="1" applyAlignment="1">
      <alignment horizontal="center" vertical="center" readingOrder="1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left" vertical="center" indent="1" readingOrder="1"/>
    </xf>
    <xf numFmtId="0" fontId="8" fillId="0" borderId="27" xfId="0" applyFont="1" applyBorder="1" applyAlignment="1">
      <alignment horizontal="center" vertical="center" wrapText="1" readingOrder="1"/>
    </xf>
    <xf numFmtId="3" fontId="8" fillId="0" borderId="25" xfId="0" applyNumberFormat="1" applyFont="1" applyBorder="1" applyAlignment="1">
      <alignment horizontal="right" vertical="center" wrapText="1" indent="1" readingOrder="1"/>
    </xf>
    <xf numFmtId="44" fontId="8" fillId="0" borderId="25" xfId="1" applyNumberFormat="1" applyFont="1" applyFill="1" applyBorder="1" applyAlignment="1">
      <alignment horizontal="center" vertical="center" readingOrder="1"/>
    </xf>
    <xf numFmtId="44" fontId="10" fillId="0" borderId="28" xfId="1" applyNumberFormat="1" applyFont="1" applyBorder="1" applyAlignment="1">
      <alignment horizontal="center" vertical="center" readingOrder="1"/>
    </xf>
    <xf numFmtId="44" fontId="7" fillId="0" borderId="28" xfId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 wrapText="1" indent="1" readingOrder="1"/>
    </xf>
    <xf numFmtId="0" fontId="18" fillId="0" borderId="0" xfId="0" applyFont="1" applyAlignment="1">
      <alignment horizontal="justify"/>
    </xf>
    <xf numFmtId="0" fontId="8" fillId="0" borderId="29" xfId="0" applyFont="1" applyBorder="1" applyAlignment="1">
      <alignment horizontal="left" vertical="center" wrapText="1" indent="1" readingOrder="1"/>
    </xf>
    <xf numFmtId="0" fontId="8" fillId="0" borderId="30" xfId="0" applyFont="1" applyFill="1" applyBorder="1" applyAlignment="1">
      <alignment horizontal="center" vertical="center" readingOrder="1"/>
    </xf>
    <xf numFmtId="0" fontId="8" fillId="0" borderId="24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left" vertical="center" indent="1" readingOrder="1"/>
    </xf>
    <xf numFmtId="3" fontId="8" fillId="0" borderId="24" xfId="0" applyNumberFormat="1" applyFont="1" applyBorder="1" applyAlignment="1">
      <alignment horizontal="right" vertical="center" wrapText="1" indent="1" readingOrder="1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center" vertical="center" readingOrder="1"/>
    </xf>
    <xf numFmtId="0" fontId="8" fillId="0" borderId="6" xfId="0" applyFont="1" applyFill="1" applyBorder="1" applyAlignment="1">
      <alignment horizontal="center" vertical="center" readingOrder="1"/>
    </xf>
    <xf numFmtId="44" fontId="8" fillId="0" borderId="7" xfId="1" applyNumberFormat="1" applyFont="1" applyFill="1" applyBorder="1" applyAlignment="1">
      <alignment horizontal="center" vertical="center" readingOrder="1"/>
    </xf>
    <xf numFmtId="44" fontId="10" fillId="0" borderId="8" xfId="1" applyNumberFormat="1" applyFont="1" applyBorder="1" applyAlignment="1">
      <alignment horizontal="center" vertical="center" readingOrder="1"/>
    </xf>
    <xf numFmtId="44" fontId="8" fillId="0" borderId="33" xfId="1" applyNumberFormat="1" applyFont="1" applyFill="1" applyBorder="1" applyAlignment="1">
      <alignment horizontal="center" vertical="center" readingOrder="1"/>
    </xf>
    <xf numFmtId="0" fontId="8" fillId="0" borderId="34" xfId="0" applyFont="1" applyBorder="1" applyAlignment="1">
      <alignment horizontal="left" vertical="center" indent="1" readingOrder="1"/>
    </xf>
    <xf numFmtId="0" fontId="8" fillId="0" borderId="35" xfId="0" applyFont="1" applyBorder="1" applyAlignment="1">
      <alignment horizontal="center" vertical="center" wrapText="1" readingOrder="1"/>
    </xf>
    <xf numFmtId="44" fontId="10" fillId="0" borderId="36" xfId="1" applyNumberFormat="1" applyFont="1" applyBorder="1" applyAlignment="1">
      <alignment horizontal="center" vertical="center" readingOrder="1"/>
    </xf>
    <xf numFmtId="44" fontId="8" fillId="0" borderId="34" xfId="1" applyNumberFormat="1" applyFont="1" applyFill="1" applyBorder="1" applyAlignment="1">
      <alignment horizontal="center" vertical="center" readingOrder="1"/>
    </xf>
    <xf numFmtId="44" fontId="10" fillId="0" borderId="37" xfId="1" applyNumberFormat="1" applyFont="1" applyBorder="1" applyAlignment="1">
      <alignment horizontal="center" vertical="center" readingOrder="1"/>
    </xf>
    <xf numFmtId="3" fontId="8" fillId="0" borderId="17" xfId="0" applyNumberFormat="1" applyFont="1" applyFill="1" applyBorder="1" applyAlignment="1">
      <alignment horizontal="right" vertical="center" wrapText="1" indent="1" readingOrder="1"/>
    </xf>
    <xf numFmtId="3" fontId="8" fillId="0" borderId="35" xfId="0" applyNumberFormat="1" applyFont="1" applyFill="1" applyBorder="1" applyAlignment="1">
      <alignment horizontal="right" vertical="center" wrapText="1" indent="1" readingOrder="1"/>
    </xf>
    <xf numFmtId="3" fontId="8" fillId="0" borderId="19" xfId="0" applyNumberFormat="1" applyFont="1" applyFill="1" applyBorder="1" applyAlignment="1">
      <alignment horizontal="right" vertical="center" wrapText="1" indent="1" readingOrder="1"/>
    </xf>
    <xf numFmtId="3" fontId="8" fillId="0" borderId="0" xfId="0" applyNumberFormat="1" applyFont="1" applyAlignment="1">
      <alignment horizontal="left" vertical="center" readingOrder="1"/>
    </xf>
    <xf numFmtId="0" fontId="16" fillId="0" borderId="0" xfId="0" applyFont="1" applyAlignment="1">
      <alignment horizontal="right" vertical="center"/>
    </xf>
    <xf numFmtId="0" fontId="8" fillId="0" borderId="38" xfId="0" applyFont="1" applyBorder="1" applyAlignment="1">
      <alignment horizontal="center" vertical="center" readingOrder="1"/>
    </xf>
    <xf numFmtId="0" fontId="8" fillId="0" borderId="32" xfId="0" applyFont="1" applyBorder="1" applyAlignment="1">
      <alignment horizontal="center" vertical="center" readingOrder="1"/>
    </xf>
    <xf numFmtId="0" fontId="8" fillId="0" borderId="23" xfId="0" applyFont="1" applyBorder="1" applyAlignment="1">
      <alignment horizontal="left" vertical="center" wrapText="1" indent="1" readingOrder="1"/>
    </xf>
    <xf numFmtId="0" fontId="8" fillId="0" borderId="49" xfId="0" applyFont="1" applyBorder="1" applyAlignment="1">
      <alignment horizontal="center" vertical="center" readingOrder="1"/>
    </xf>
    <xf numFmtId="0" fontId="8" fillId="0" borderId="24" xfId="0" applyFont="1" applyBorder="1" applyAlignment="1">
      <alignment horizontal="center" vertical="center" readingOrder="1"/>
    </xf>
    <xf numFmtId="0" fontId="8" fillId="0" borderId="24" xfId="0" applyFont="1" applyBorder="1" applyAlignment="1">
      <alignment horizontal="left" vertical="center" wrapText="1" indent="1" readingOrder="1"/>
    </xf>
    <xf numFmtId="0" fontId="8" fillId="0" borderId="50" xfId="0" applyFont="1" applyFill="1" applyBorder="1" applyAlignment="1">
      <alignment horizontal="center" vertical="center" readingOrder="1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31" xfId="0" applyFont="1" applyBorder="1" applyAlignment="1">
      <alignment horizontal="left" vertical="center" wrapText="1" indent="1" readingOrder="1"/>
    </xf>
    <xf numFmtId="0" fontId="8" fillId="0" borderId="45" xfId="0" applyFont="1" applyBorder="1" applyAlignment="1">
      <alignment horizontal="left" vertical="center" wrapText="1" indent="1" readingOrder="1"/>
    </xf>
    <xf numFmtId="164" fontId="11" fillId="0" borderId="43" xfId="0" applyNumberFormat="1" applyFont="1" applyBorder="1" applyAlignment="1">
      <alignment horizontal="right" vertical="center"/>
    </xf>
    <xf numFmtId="164" fontId="11" fillId="0" borderId="26" xfId="0" applyNumberFormat="1" applyFont="1" applyBorder="1" applyAlignment="1">
      <alignment horizontal="right" vertical="center"/>
    </xf>
    <xf numFmtId="164" fontId="11" fillId="0" borderId="44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45" xfId="0" applyFont="1" applyBorder="1" applyAlignment="1">
      <alignment horizontal="center" vertical="center" wrapText="1" readingOrder="1"/>
    </xf>
    <xf numFmtId="0" fontId="8" fillId="0" borderId="46" xfId="0" applyFont="1" applyBorder="1" applyAlignment="1">
      <alignment horizontal="center" vertical="center" textRotation="90" wrapText="1" readingOrder="1"/>
    </xf>
    <xf numFmtId="0" fontId="8" fillId="0" borderId="47" xfId="0" applyFont="1" applyBorder="1" applyAlignment="1">
      <alignment horizontal="center" vertical="center" textRotation="90" wrapText="1" readingOrder="1"/>
    </xf>
    <xf numFmtId="0" fontId="8" fillId="0" borderId="48" xfId="0" applyFont="1" applyBorder="1" applyAlignment="1">
      <alignment horizontal="center" vertical="center" textRotation="90" wrapText="1" readingOrder="1"/>
    </xf>
    <xf numFmtId="164" fontId="11" fillId="0" borderId="16" xfId="0" applyNumberFormat="1" applyFont="1" applyBorder="1" applyAlignment="1">
      <alignment horizontal="right" vertical="center"/>
    </xf>
    <xf numFmtId="164" fontId="11" fillId="0" borderId="39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view="pageBreakPreview" zoomScale="75" zoomScaleNormal="90" zoomScaleSheetLayoutView="75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C37" sqref="C37"/>
    </sheetView>
  </sheetViews>
  <sheetFormatPr defaultRowHeight="12.75"/>
  <cols>
    <col min="1" max="1" width="13.7109375" style="2" customWidth="1"/>
    <col min="2" max="2" width="27.42578125" style="2" customWidth="1"/>
    <col min="3" max="3" width="79.7109375" customWidth="1"/>
    <col min="4" max="4" width="11.140625" style="2" customWidth="1"/>
    <col min="5" max="5" width="15.42578125" style="2" customWidth="1"/>
    <col min="6" max="6" width="16.85546875" style="2" bestFit="1" customWidth="1"/>
    <col min="7" max="7" width="34.28515625" style="2" customWidth="1"/>
    <col min="8" max="8" width="14" hidden="1" customWidth="1"/>
    <col min="9" max="9" width="9.140625" hidden="1" customWidth="1"/>
  </cols>
  <sheetData>
    <row r="1" spans="1:9" s="3" customFormat="1" ht="38.25" customHeight="1">
      <c r="A1" s="29"/>
      <c r="B1" s="29"/>
      <c r="D1" s="30"/>
      <c r="E1" s="30"/>
      <c r="F1" s="30"/>
      <c r="G1" s="76" t="s">
        <v>31</v>
      </c>
      <c r="H1" s="3" t="s">
        <v>24</v>
      </c>
      <c r="I1" s="3">
        <v>1.3</v>
      </c>
    </row>
    <row r="2" spans="1:9" ht="55.5" customHeight="1">
      <c r="A2" s="94" t="s">
        <v>25</v>
      </c>
      <c r="B2" s="95"/>
      <c r="C2" s="96"/>
      <c r="D2" s="96"/>
      <c r="E2" s="96"/>
      <c r="F2" s="96"/>
      <c r="G2" s="96"/>
    </row>
    <row r="3" spans="1:9" ht="12.75" customHeight="1" thickBot="1">
      <c r="A3" s="1"/>
      <c r="B3" s="1"/>
      <c r="G3" s="8"/>
    </row>
    <row r="4" spans="1:9" s="3" customFormat="1" ht="55.5" customHeight="1">
      <c r="A4" s="14" t="s">
        <v>3</v>
      </c>
      <c r="B4" s="16" t="s">
        <v>13</v>
      </c>
      <c r="C4" s="32" t="s">
        <v>10</v>
      </c>
      <c r="D4" s="15" t="s">
        <v>5</v>
      </c>
      <c r="E4" s="16" t="s">
        <v>26</v>
      </c>
      <c r="F4" s="16" t="s">
        <v>8</v>
      </c>
      <c r="G4" s="17" t="s">
        <v>17</v>
      </c>
    </row>
    <row r="5" spans="1:9" s="4" customFormat="1" ht="13.5" customHeight="1" thickBot="1">
      <c r="A5" s="20">
        <v>1</v>
      </c>
      <c r="B5" s="21">
        <v>2</v>
      </c>
      <c r="C5" s="33">
        <v>3</v>
      </c>
      <c r="D5" s="21">
        <v>4</v>
      </c>
      <c r="E5" s="21">
        <v>5</v>
      </c>
      <c r="F5" s="21">
        <v>6</v>
      </c>
      <c r="G5" s="22">
        <v>7</v>
      </c>
    </row>
    <row r="6" spans="1:9" s="5" customFormat="1" ht="35.25" customHeight="1" thickTop="1">
      <c r="A6" s="23" t="s">
        <v>0</v>
      </c>
      <c r="B6" s="104" t="s">
        <v>23</v>
      </c>
      <c r="C6" s="56" t="s">
        <v>32</v>
      </c>
      <c r="D6" s="24" t="s">
        <v>6</v>
      </c>
      <c r="E6" s="40">
        <v>220000</v>
      </c>
      <c r="F6" s="25"/>
      <c r="G6" s="26">
        <f t="shared" ref="G6:G15" si="0">E6*F6</f>
        <v>0</v>
      </c>
    </row>
    <row r="7" spans="1:9" s="5" customFormat="1" ht="35.25" customHeight="1">
      <c r="A7" s="27" t="s">
        <v>1</v>
      </c>
      <c r="B7" s="105"/>
      <c r="C7" s="39" t="s">
        <v>33</v>
      </c>
      <c r="D7" s="35" t="s">
        <v>6</v>
      </c>
      <c r="E7" s="72">
        <v>50000</v>
      </c>
      <c r="F7" s="66"/>
      <c r="G7" s="69">
        <f t="shared" si="0"/>
        <v>0</v>
      </c>
    </row>
    <row r="8" spans="1:9" s="5" customFormat="1" ht="35.25" customHeight="1" thickBot="1">
      <c r="A8" s="77" t="s">
        <v>4</v>
      </c>
      <c r="B8" s="106"/>
      <c r="C8" s="67" t="s">
        <v>22</v>
      </c>
      <c r="D8" s="68" t="s">
        <v>6</v>
      </c>
      <c r="E8" s="73">
        <f>ROUNDUP((Wsp_ruchu*(2.1)*51)*24,-2)</f>
        <v>3400</v>
      </c>
      <c r="F8" s="70"/>
      <c r="G8" s="71">
        <f t="shared" si="0"/>
        <v>0</v>
      </c>
      <c r="H8" s="75"/>
    </row>
    <row r="9" spans="1:9" s="5" customFormat="1" ht="35.25" customHeight="1" thickTop="1">
      <c r="A9" s="78" t="s">
        <v>2</v>
      </c>
      <c r="B9" s="38" t="s">
        <v>12</v>
      </c>
      <c r="C9" s="79" t="s">
        <v>44</v>
      </c>
      <c r="D9" s="41" t="s">
        <v>7</v>
      </c>
      <c r="E9" s="74">
        <v>30000</v>
      </c>
      <c r="F9" s="44"/>
      <c r="G9" s="45">
        <f t="shared" si="0"/>
        <v>0</v>
      </c>
    </row>
    <row r="10" spans="1:9" s="5" customFormat="1" ht="35.25" customHeight="1">
      <c r="A10" s="80" t="s">
        <v>11</v>
      </c>
      <c r="B10" s="81" t="s">
        <v>35</v>
      </c>
      <c r="C10" s="82" t="s">
        <v>45</v>
      </c>
      <c r="D10" s="42" t="s">
        <v>7</v>
      </c>
      <c r="E10" s="74">
        <v>5000</v>
      </c>
      <c r="F10" s="44"/>
      <c r="G10" s="19">
        <f>G9*0.23</f>
        <v>0</v>
      </c>
    </row>
    <row r="11" spans="1:9" s="5" customFormat="1" ht="37.5" customHeight="1" thickBot="1">
      <c r="A11" s="43" t="s">
        <v>14</v>
      </c>
      <c r="B11" s="97" t="s">
        <v>34</v>
      </c>
      <c r="C11" s="98"/>
      <c r="D11" s="42" t="s">
        <v>7</v>
      </c>
      <c r="E11" s="40">
        <v>1944</v>
      </c>
      <c r="F11" s="44"/>
      <c r="G11" s="45">
        <f t="shared" si="0"/>
        <v>0</v>
      </c>
    </row>
    <row r="12" spans="1:9" s="5" customFormat="1" ht="27.75" customHeight="1" thickTop="1">
      <c r="A12" s="62" t="s">
        <v>15</v>
      </c>
      <c r="B12" s="47" t="s">
        <v>19</v>
      </c>
      <c r="C12" s="48" t="s">
        <v>38</v>
      </c>
      <c r="D12" s="49" t="s">
        <v>7</v>
      </c>
      <c r="E12" s="50">
        <f>15*24</f>
        <v>360</v>
      </c>
      <c r="F12" s="51"/>
      <c r="G12" s="52">
        <f t="shared" si="0"/>
        <v>0</v>
      </c>
    </row>
    <row r="13" spans="1:9" s="5" customFormat="1" ht="27.75" customHeight="1">
      <c r="A13" s="83" t="s">
        <v>16</v>
      </c>
      <c r="B13" s="58" t="s">
        <v>19</v>
      </c>
      <c r="C13" s="59" t="s">
        <v>27</v>
      </c>
      <c r="D13" s="36" t="s">
        <v>7</v>
      </c>
      <c r="E13" s="60">
        <f>15*24</f>
        <v>360</v>
      </c>
      <c r="F13" s="46"/>
      <c r="G13" s="37">
        <f t="shared" ref="G13" si="1">E13*F13</f>
        <v>0</v>
      </c>
    </row>
    <row r="14" spans="1:9" s="5" customFormat="1" ht="27.75" customHeight="1">
      <c r="A14" s="57" t="s">
        <v>36</v>
      </c>
      <c r="B14" s="58" t="s">
        <v>19</v>
      </c>
      <c r="C14" s="59" t="s">
        <v>37</v>
      </c>
      <c r="D14" s="36" t="s">
        <v>7</v>
      </c>
      <c r="E14" s="60">
        <f>5*24</f>
        <v>120</v>
      </c>
      <c r="F14" s="46"/>
      <c r="G14" s="37">
        <f t="shared" si="0"/>
        <v>0</v>
      </c>
    </row>
    <row r="15" spans="1:9" s="5" customFormat="1" ht="54" customHeight="1" thickBot="1">
      <c r="A15" s="63">
        <v>9</v>
      </c>
      <c r="B15" s="102" t="s">
        <v>28</v>
      </c>
      <c r="C15" s="103"/>
      <c r="D15" s="61" t="s">
        <v>7</v>
      </c>
      <c r="E15" s="54">
        <v>1</v>
      </c>
      <c r="F15" s="64">
        <f>SUM(G6:G14)*0.3</f>
        <v>0</v>
      </c>
      <c r="G15" s="65">
        <f t="shared" si="0"/>
        <v>0</v>
      </c>
    </row>
    <row r="16" spans="1:9" s="3" customFormat="1" ht="32.25" customHeight="1" thickTop="1">
      <c r="A16" s="99" t="s">
        <v>29</v>
      </c>
      <c r="B16" s="100"/>
      <c r="C16" s="100"/>
      <c r="D16" s="100"/>
      <c r="E16" s="100"/>
      <c r="F16" s="101"/>
      <c r="G16" s="53">
        <f>SUM(G6:G15)</f>
        <v>0</v>
      </c>
    </row>
    <row r="17" spans="1:7" s="6" customFormat="1" ht="32.25" customHeight="1">
      <c r="A17" s="18"/>
      <c r="B17" s="34"/>
      <c r="C17" s="107" t="s">
        <v>18</v>
      </c>
      <c r="D17" s="107"/>
      <c r="E17" s="107"/>
      <c r="F17" s="108"/>
      <c r="G17" s="19">
        <f>G16*0.23</f>
        <v>0</v>
      </c>
    </row>
    <row r="18" spans="1:7" ht="32.25" customHeight="1">
      <c r="A18" s="109" t="s">
        <v>30</v>
      </c>
      <c r="B18" s="107"/>
      <c r="C18" s="107"/>
      <c r="D18" s="107"/>
      <c r="E18" s="107"/>
      <c r="F18" s="108"/>
      <c r="G18" s="28">
        <f>SUM(G16:G17)</f>
        <v>0</v>
      </c>
    </row>
    <row r="19" spans="1:7" s="3" customFormat="1" ht="32.25" customHeight="1" thickBot="1">
      <c r="A19" s="110" t="s">
        <v>9</v>
      </c>
      <c r="B19" s="111"/>
      <c r="C19" s="111"/>
      <c r="D19" s="111"/>
      <c r="E19" s="111"/>
      <c r="F19" s="111"/>
      <c r="G19" s="112"/>
    </row>
    <row r="20" spans="1:7">
      <c r="C20" s="2"/>
    </row>
    <row r="21" spans="1:7" ht="12.75" customHeight="1">
      <c r="A21" s="31"/>
      <c r="B21" s="31"/>
      <c r="C21" s="9"/>
      <c r="D21" s="9"/>
      <c r="E21" s="9"/>
      <c r="F21" s="10"/>
      <c r="G21" s="11"/>
    </row>
    <row r="22" spans="1:7" ht="15.75">
      <c r="A22" s="31"/>
      <c r="B22" s="31"/>
      <c r="C22" s="9"/>
      <c r="E22" s="55" t="s">
        <v>20</v>
      </c>
      <c r="F22"/>
    </row>
    <row r="23" spans="1:7" ht="15">
      <c r="A23" s="31"/>
      <c r="B23" s="31"/>
      <c r="C23" s="9"/>
      <c r="D23"/>
      <c r="E23"/>
      <c r="F23" s="93" t="s">
        <v>21</v>
      </c>
      <c r="G23" s="93"/>
    </row>
    <row r="24" spans="1:7" ht="15">
      <c r="A24" s="31"/>
      <c r="B24" s="31"/>
      <c r="C24" s="9"/>
    </row>
    <row r="25" spans="1:7" ht="15">
      <c r="C25" s="9"/>
      <c r="F25" s="113"/>
      <c r="G25" s="113"/>
    </row>
    <row r="26" spans="1:7" ht="15">
      <c r="C26" s="9"/>
      <c r="F26" s="7"/>
    </row>
    <row r="28" spans="1:7" ht="18">
      <c r="A28" s="84"/>
      <c r="B28" s="92" t="s">
        <v>39</v>
      </c>
      <c r="C28" s="92"/>
      <c r="D28" s="92"/>
      <c r="E28" s="92"/>
      <c r="F28" s="92"/>
      <c r="G28" s="92"/>
    </row>
    <row r="29" spans="1:7" ht="25.5">
      <c r="A29" s="90" t="s">
        <v>3</v>
      </c>
      <c r="B29" s="89" t="s">
        <v>40</v>
      </c>
      <c r="C29" s="89" t="s">
        <v>41</v>
      </c>
      <c r="D29" s="89" t="s">
        <v>42</v>
      </c>
      <c r="E29" s="89" t="s">
        <v>43</v>
      </c>
      <c r="F29" s="84"/>
      <c r="G29" s="84"/>
    </row>
    <row r="30" spans="1:7" s="13" customFormat="1" ht="30.75" customHeight="1">
      <c r="A30" s="84">
        <v>1</v>
      </c>
      <c r="B30" s="85" t="s">
        <v>46</v>
      </c>
      <c r="C30" s="86"/>
      <c r="D30" s="84">
        <v>4</v>
      </c>
      <c r="E30" s="84"/>
      <c r="F30" s="84"/>
      <c r="G30" s="84"/>
    </row>
    <row r="31" spans="1:7" s="13" customFormat="1">
      <c r="A31" s="87">
        <v>2</v>
      </c>
      <c r="B31" s="85" t="s">
        <v>47</v>
      </c>
      <c r="C31" s="88"/>
      <c r="D31" s="87">
        <v>5</v>
      </c>
      <c r="E31" s="87"/>
      <c r="F31" s="87"/>
      <c r="G31" s="87"/>
    </row>
    <row r="32" spans="1:7" s="13" customFormat="1" ht="25.5">
      <c r="A32" s="87">
        <v>3</v>
      </c>
      <c r="B32" s="85" t="s">
        <v>48</v>
      </c>
      <c r="C32" s="88"/>
      <c r="D32" s="87">
        <v>1</v>
      </c>
      <c r="E32" s="87"/>
      <c r="F32" s="87"/>
      <c r="G32" s="87"/>
    </row>
    <row r="33" spans="1:8" s="13" customFormat="1" ht="30" customHeight="1">
      <c r="A33" s="12"/>
      <c r="B33" s="12"/>
      <c r="D33" s="12"/>
      <c r="E33" s="12"/>
      <c r="F33" s="12"/>
      <c r="G33" s="12"/>
    </row>
    <row r="34" spans="1:8" s="13" customFormat="1">
      <c r="A34" s="12"/>
      <c r="B34" s="114" t="s">
        <v>49</v>
      </c>
      <c r="C34" s="114"/>
      <c r="D34" s="12"/>
      <c r="E34" s="12"/>
      <c r="F34" s="12"/>
      <c r="G34" s="12"/>
    </row>
    <row r="35" spans="1:8" s="13" customFormat="1">
      <c r="A35" s="12"/>
      <c r="B35" s="12"/>
      <c r="D35" s="12"/>
      <c r="E35" s="12"/>
      <c r="F35" s="12"/>
      <c r="G35" s="12"/>
    </row>
    <row r="36" spans="1:8" s="13" customFormat="1">
      <c r="A36" s="12"/>
      <c r="B36" s="12"/>
      <c r="D36" s="12"/>
      <c r="E36" s="12"/>
      <c r="F36" s="12"/>
      <c r="G36" s="12"/>
    </row>
    <row r="37" spans="1:8" s="13" customFormat="1">
      <c r="A37" s="12"/>
      <c r="B37" s="12"/>
      <c r="D37" s="12"/>
      <c r="E37" s="91" t="s">
        <v>20</v>
      </c>
      <c r="F37" s="93" t="s">
        <v>21</v>
      </c>
      <c r="G37" s="93"/>
      <c r="H37" s="93"/>
    </row>
    <row r="38" spans="1:8" s="13" customFormat="1">
      <c r="A38" s="12"/>
      <c r="B38" s="12"/>
      <c r="D38" s="12"/>
      <c r="E38" s="12"/>
      <c r="F38" s="12"/>
      <c r="G38" s="12"/>
    </row>
    <row r="39" spans="1:8" s="13" customFormat="1">
      <c r="A39" s="12"/>
      <c r="B39" s="12"/>
      <c r="D39" s="12"/>
      <c r="E39" s="12"/>
      <c r="F39" s="12"/>
      <c r="G39" s="12"/>
    </row>
    <row r="40" spans="1:8" s="13" customFormat="1">
      <c r="A40" s="12"/>
      <c r="B40" s="12"/>
      <c r="D40" s="12"/>
      <c r="E40" s="12"/>
      <c r="F40" s="12"/>
      <c r="G40" s="12"/>
    </row>
    <row r="41" spans="1:8" s="13" customFormat="1">
      <c r="A41" s="12"/>
      <c r="B41" s="12"/>
      <c r="D41" s="12"/>
      <c r="E41" s="12"/>
      <c r="F41" s="12"/>
      <c r="G41" s="12"/>
    </row>
    <row r="42" spans="1:8" s="13" customFormat="1">
      <c r="A42" s="12"/>
      <c r="B42" s="12"/>
      <c r="D42" s="12"/>
      <c r="E42" s="12"/>
      <c r="F42" s="12"/>
      <c r="G42" s="12"/>
    </row>
    <row r="43" spans="1:8" s="13" customFormat="1">
      <c r="A43" s="12"/>
      <c r="B43" s="12"/>
      <c r="D43" s="12"/>
      <c r="E43" s="12"/>
      <c r="F43" s="12"/>
      <c r="G43" s="12"/>
    </row>
    <row r="44" spans="1:8" s="13" customFormat="1">
      <c r="A44" s="12"/>
      <c r="B44" s="12"/>
      <c r="D44" s="12"/>
      <c r="E44" s="12"/>
      <c r="F44" s="12"/>
      <c r="G44" s="12"/>
    </row>
    <row r="45" spans="1:8" s="13" customFormat="1">
      <c r="A45" s="12"/>
      <c r="B45" s="12"/>
      <c r="D45" s="12"/>
      <c r="E45" s="12"/>
      <c r="F45" s="12"/>
      <c r="G45" s="12"/>
    </row>
    <row r="46" spans="1:8" s="13" customFormat="1">
      <c r="A46" s="12"/>
      <c r="B46" s="12"/>
      <c r="D46" s="12"/>
      <c r="E46" s="12"/>
      <c r="F46" s="12"/>
      <c r="G46" s="12"/>
    </row>
    <row r="47" spans="1:8" s="13" customFormat="1">
      <c r="A47" s="12"/>
      <c r="B47" s="12"/>
      <c r="D47" s="12"/>
      <c r="E47" s="12"/>
      <c r="F47" s="12"/>
      <c r="G47" s="12"/>
    </row>
    <row r="48" spans="1:8" s="13" customFormat="1">
      <c r="A48" s="12"/>
      <c r="B48" s="12"/>
      <c r="D48" s="12"/>
      <c r="E48" s="12"/>
      <c r="F48" s="12"/>
      <c r="G48" s="12"/>
    </row>
    <row r="49" spans="1:7" s="13" customFormat="1">
      <c r="A49" s="12"/>
      <c r="B49" s="12"/>
      <c r="D49" s="12"/>
      <c r="E49" s="12"/>
      <c r="F49" s="12"/>
      <c r="G49" s="12"/>
    </row>
    <row r="50" spans="1:7" s="13" customFormat="1">
      <c r="A50" s="12"/>
      <c r="B50" s="12"/>
      <c r="D50" s="12"/>
      <c r="E50" s="12"/>
      <c r="F50" s="12"/>
      <c r="G50" s="12"/>
    </row>
    <row r="51" spans="1:7" s="13" customFormat="1">
      <c r="A51" s="12"/>
      <c r="B51" s="12"/>
      <c r="D51" s="12"/>
      <c r="E51" s="12"/>
      <c r="F51" s="12"/>
      <c r="G51" s="12"/>
    </row>
    <row r="52" spans="1:7" s="13" customFormat="1">
      <c r="A52" s="12"/>
      <c r="B52" s="12"/>
      <c r="D52" s="12"/>
      <c r="E52" s="12"/>
      <c r="F52" s="12"/>
      <c r="G52" s="12"/>
    </row>
    <row r="53" spans="1:7" s="13" customFormat="1">
      <c r="A53" s="12"/>
      <c r="B53" s="12"/>
      <c r="D53" s="12"/>
      <c r="E53" s="12"/>
      <c r="F53" s="12"/>
      <c r="G53" s="12"/>
    </row>
    <row r="54" spans="1:7" s="13" customFormat="1">
      <c r="A54" s="12"/>
      <c r="B54" s="12"/>
      <c r="D54" s="12"/>
      <c r="E54" s="12"/>
      <c r="F54" s="12"/>
      <c r="G54" s="12"/>
    </row>
    <row r="55" spans="1:7" s="13" customFormat="1">
      <c r="A55" s="12"/>
      <c r="B55" s="12"/>
      <c r="D55" s="12"/>
      <c r="E55" s="12"/>
      <c r="F55" s="12"/>
      <c r="G55" s="12"/>
    </row>
    <row r="56" spans="1:7" s="13" customFormat="1">
      <c r="A56" s="12"/>
      <c r="B56" s="12"/>
      <c r="D56" s="12"/>
      <c r="E56" s="12"/>
      <c r="F56" s="12"/>
      <c r="G56" s="12"/>
    </row>
    <row r="57" spans="1:7" s="13" customFormat="1">
      <c r="A57" s="12"/>
      <c r="B57" s="12"/>
      <c r="D57" s="12"/>
      <c r="E57" s="12"/>
      <c r="F57" s="12"/>
      <c r="G57" s="12"/>
    </row>
    <row r="58" spans="1:7" s="13" customFormat="1">
      <c r="A58" s="12"/>
      <c r="B58" s="12"/>
      <c r="D58" s="12"/>
      <c r="E58" s="12"/>
      <c r="F58" s="12"/>
      <c r="G58" s="12"/>
    </row>
    <row r="59" spans="1:7" s="13" customFormat="1">
      <c r="A59" s="12"/>
      <c r="B59" s="12"/>
      <c r="D59" s="12"/>
      <c r="E59" s="12"/>
      <c r="F59" s="12"/>
      <c r="G59" s="12"/>
    </row>
    <row r="60" spans="1:7" s="13" customFormat="1">
      <c r="A60" s="12"/>
      <c r="B60" s="12"/>
      <c r="D60" s="12"/>
      <c r="E60" s="12"/>
      <c r="F60" s="12"/>
      <c r="G60" s="12"/>
    </row>
    <row r="61" spans="1:7" s="13" customFormat="1">
      <c r="A61" s="12"/>
      <c r="B61" s="12"/>
      <c r="D61" s="12"/>
      <c r="E61" s="12"/>
      <c r="F61" s="12"/>
      <c r="G61" s="12"/>
    </row>
    <row r="62" spans="1:7" s="13" customFormat="1">
      <c r="A62" s="12"/>
      <c r="B62" s="12"/>
      <c r="D62" s="12"/>
      <c r="E62" s="12"/>
      <c r="F62" s="12"/>
      <c r="G62" s="12"/>
    </row>
    <row r="63" spans="1:7" s="13" customFormat="1">
      <c r="A63" s="12"/>
      <c r="B63" s="12"/>
      <c r="D63" s="12"/>
      <c r="E63" s="12"/>
      <c r="F63" s="12"/>
      <c r="G63" s="12"/>
    </row>
    <row r="64" spans="1:7" s="13" customFormat="1">
      <c r="A64" s="12"/>
      <c r="B64" s="12"/>
      <c r="D64" s="12"/>
      <c r="E64" s="12"/>
      <c r="F64" s="12"/>
      <c r="G64" s="12"/>
    </row>
    <row r="65" spans="1:7" s="13" customFormat="1">
      <c r="A65" s="12"/>
      <c r="B65" s="12"/>
      <c r="D65" s="12"/>
      <c r="E65" s="12"/>
      <c r="F65" s="12"/>
      <c r="G65" s="12"/>
    </row>
    <row r="66" spans="1:7">
      <c r="A66" s="12"/>
      <c r="B66" s="12"/>
      <c r="C66" s="13"/>
      <c r="D66" s="12"/>
      <c r="E66" s="12"/>
      <c r="F66" s="12"/>
      <c r="G66" s="12"/>
    </row>
  </sheetData>
  <mergeCells count="13">
    <mergeCell ref="B28:G28"/>
    <mergeCell ref="F37:H37"/>
    <mergeCell ref="A2:G2"/>
    <mergeCell ref="B11:C11"/>
    <mergeCell ref="A16:F16"/>
    <mergeCell ref="B15:C15"/>
    <mergeCell ref="B6:B8"/>
    <mergeCell ref="C17:F17"/>
    <mergeCell ref="A18:F18"/>
    <mergeCell ref="A19:G19"/>
    <mergeCell ref="F23:G23"/>
    <mergeCell ref="F25:G25"/>
    <mergeCell ref="B34:C34"/>
  </mergeCells>
  <printOptions horizontalCentered="1" verticalCentered="1"/>
  <pageMargins left="0.19685039370078741" right="0.27559055118110237" top="0.19685039370078741" bottom="0.31496062992125984" header="0.11811023622047245" footer="0.11811023622047245"/>
  <pageSetup paperSize="9" scale="56" orientation="landscape" r:id="rId1"/>
  <headerFooter alignWithMargins="0">
    <oddFooter>&amp;R&amp;P</oddFooter>
  </headerFooter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FORMULARZ</vt:lpstr>
      <vt:lpstr>FORMULARZ!Obszar_wydruku</vt:lpstr>
      <vt:lpstr>Wsp_ruchu</vt:lpstr>
      <vt:lpstr>FORMULARZ!współczynnik_wzrostu</vt:lpstr>
    </vt:vector>
  </TitlesOfParts>
  <Company>PO Poznań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MARSZAŁKOWSKI WOJ. LUBUSKIEGO oraz NETTEL Consulting</dc:creator>
  <cp:lastModifiedBy>t.sobkowiak</cp:lastModifiedBy>
  <cp:lastPrinted>2018-03-21T09:57:58Z</cp:lastPrinted>
  <dcterms:created xsi:type="dcterms:W3CDTF">2008-04-01T09:12:02Z</dcterms:created>
  <dcterms:modified xsi:type="dcterms:W3CDTF">2018-03-22T08:04:54Z</dcterms:modified>
</cp:coreProperties>
</file>